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75" windowWidth="28515" windowHeight="123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68" i="1"/>
  <c r="F67"/>
  <c r="F65"/>
  <c r="F64"/>
  <c r="G61"/>
  <c r="F60"/>
  <c r="F59"/>
  <c r="F56"/>
  <c r="F55"/>
  <c r="F51"/>
  <c r="F50"/>
  <c r="F47"/>
  <c r="F46"/>
  <c r="F45"/>
  <c r="F37"/>
  <c r="G32"/>
  <c r="G30"/>
  <c r="G28"/>
  <c r="F25"/>
  <c r="F24"/>
  <c r="F21"/>
  <c r="F19"/>
  <c r="F18"/>
  <c r="E16"/>
  <c r="F12"/>
  <c r="F8"/>
  <c r="F6"/>
  <c r="F5"/>
</calcChain>
</file>

<file path=xl/sharedStrings.xml><?xml version="1.0" encoding="utf-8"?>
<sst xmlns="http://schemas.openxmlformats.org/spreadsheetml/2006/main" count="87" uniqueCount="73">
  <si>
    <t>oefenopgaven constante en variabele kosten</t>
  </si>
  <si>
    <t>opgave 1</t>
  </si>
  <si>
    <t>a</t>
  </si>
  <si>
    <t>kosten die stijgen wanneer de productieomvang toeneemt (als er meer geproduceerd wordt)</t>
  </si>
  <si>
    <t>(en die dus dalen als de productieomvang afneemt)</t>
  </si>
  <si>
    <t>b</t>
  </si>
  <si>
    <t>€500000/25000</t>
  </si>
  <si>
    <t>c</t>
  </si>
  <si>
    <t>totale variabele kosten: € 20 x 30.000 =</t>
  </si>
  <si>
    <t>d</t>
  </si>
  <si>
    <t>kosten die niet veranderen als de productieomvang toeneemt of afneemt</t>
  </si>
  <si>
    <t>e</t>
  </si>
  <si>
    <t>€ 900000/25000</t>
  </si>
  <si>
    <t>f</t>
  </si>
  <si>
    <t>nog steeds € 900000, immers: constante kosten veranderen niet als de productieomvang</t>
  </si>
  <si>
    <t>toeneemt (constante kosten veranderen wel wanneer er zich prijsstijgingen voordoen,</t>
  </si>
  <si>
    <t>bijvoorbeeld als de huur van het pand stijgt)</t>
  </si>
  <si>
    <t>g</t>
  </si>
  <si>
    <t>€900000/30000</t>
  </si>
  <si>
    <t>h</t>
  </si>
  <si>
    <t>constante kosten per product nemen af als de productie toeneemt</t>
  </si>
  <si>
    <t>i</t>
  </si>
  <si>
    <t xml:space="preserve">totale opbrengst: </t>
  </si>
  <si>
    <t>€ 120 x aantal Eipets</t>
  </si>
  <si>
    <t>totale kosten: € 900000 + € 20 x aantal Eipets</t>
  </si>
  <si>
    <t>BE: 900000/(120-20) =</t>
  </si>
  <si>
    <t>controle:</t>
  </si>
  <si>
    <t>omzet: 9000 x € 120</t>
  </si>
  <si>
    <t>variabele kosten</t>
  </si>
  <si>
    <t>90 x € 20</t>
  </si>
  <si>
    <t>constante kosten:</t>
  </si>
  <si>
    <t>winst</t>
  </si>
  <si>
    <t>opgave 2</t>
  </si>
  <si>
    <t>de productie neemt toe met</t>
  </si>
  <si>
    <t>Foons</t>
  </si>
  <si>
    <t>de kosten nemen toe met</t>
  </si>
  <si>
    <t>dit zijn alleen variabele kosten, immers: constante kosten nemen niet</t>
  </si>
  <si>
    <t>toe als de productie verandert.</t>
  </si>
  <si>
    <t>Dat betekent dat de variabele kosten per product zijn:</t>
  </si>
  <si>
    <t>de variabele kosten in november zijn: € 5 x 85.000</t>
  </si>
  <si>
    <t>de totale kosten bedragen in november</t>
  </si>
  <si>
    <t>de constante kosten zijn dus:</t>
  </si>
  <si>
    <t>ook € 200.000, immers: de constante kosten veranderen niet als de productie</t>
  </si>
  <si>
    <t>verandert</t>
  </si>
  <si>
    <t>totale opbrengst: € 11 x aantal producten</t>
  </si>
  <si>
    <t>totale kosten : € 200000 + € 5 x aantal producten</t>
  </si>
  <si>
    <t>Bepunt: € 200000/(€11-€5)</t>
  </si>
  <si>
    <t>(afgerond dus 33.334 Foons; we ronden bij BE punt altijd naar boven af)</t>
  </si>
  <si>
    <t>opgave 3</t>
  </si>
  <si>
    <t>elk product kost € 8 aan inkoopprijs; elke keer dat een extra product</t>
  </si>
  <si>
    <t>wordt verkocht, nemen de variabele kosten dus toe met € 8.</t>
  </si>
  <si>
    <t>Het zijn variabele kosten omdat de kosten toenemen als er meer verkocht wordt.</t>
  </si>
  <si>
    <t>totale omzet 70.000 x € 11</t>
  </si>
  <si>
    <t>inkoopprijs van de verkochte producten</t>
  </si>
  <si>
    <t>verwachte bruto winst</t>
  </si>
  <si>
    <t>verwachte kosten:</t>
  </si>
  <si>
    <t>constante kosten</t>
  </si>
  <si>
    <t>verwachte winst</t>
  </si>
  <si>
    <t>totale opbrengst: € 11 x verkochte producten</t>
  </si>
  <si>
    <t>totale kosten: € 90000 + € 8,50 x verkochte producten</t>
  </si>
  <si>
    <t>BE punt = 90000/2,5</t>
  </si>
  <si>
    <t>producten</t>
  </si>
  <si>
    <t>omzet = afzet x verkoopprijs</t>
  </si>
  <si>
    <t>opgave 4</t>
  </si>
  <si>
    <t>kosten nemen toe met</t>
  </si>
  <si>
    <t>productie neemt toe met</t>
  </si>
  <si>
    <t>variabele kosten per product: €49000/14000</t>
  </si>
  <si>
    <t>kosten in mei:</t>
  </si>
  <si>
    <t>variabele kosten in mei</t>
  </si>
  <si>
    <t>constante kosten per maand</t>
  </si>
  <si>
    <t>BE afzet:</t>
  </si>
  <si>
    <t>€ 60000/(€5-€3,5)</t>
  </si>
  <si>
    <t>BE omzet: 40000 x € 5</t>
  </si>
</sst>
</file>

<file path=xl/styles.xml><?xml version="1.0" encoding="utf-8"?>
<styleSheet xmlns="http://schemas.openxmlformats.org/spreadsheetml/2006/main">
  <numFmts count="6">
    <numFmt numFmtId="164" formatCode="_ [$€-813]\ * #,##0.00_ ;_ [$€-813]\ * \-#,##0.00_ ;_ [$€-813]\ * &quot;-&quot;??_ ;_ @_ "/>
    <numFmt numFmtId="165" formatCode="_ [$€-813]\ * #,##0_ ;_ [$€-813]\ * \-#,##0_ ;_ [$€-813]\ * &quot;-&quot;_ ;_ @_ "/>
    <numFmt numFmtId="166" formatCode="[$€-413]\ #,##0"/>
    <numFmt numFmtId="167" formatCode="[$€-2]\ #,##0"/>
    <numFmt numFmtId="169" formatCode="[$€-813]\ #,##0.00"/>
    <numFmt numFmtId="170" formatCode="[$€-813]\ #,##0"/>
  </numFmts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165" fontId="0" fillId="0" borderId="0" xfId="0" applyNumberFormat="1"/>
    <xf numFmtId="165" fontId="0" fillId="0" borderId="1" xfId="0" applyNumberFormat="1" applyBorder="1"/>
    <xf numFmtId="0" fontId="1" fillId="0" borderId="0" xfId="0" applyFont="1"/>
    <xf numFmtId="166" fontId="0" fillId="0" borderId="0" xfId="0" applyNumberFormat="1"/>
    <xf numFmtId="167" fontId="0" fillId="0" borderId="0" xfId="0" applyNumberFormat="1"/>
    <xf numFmtId="167" fontId="0" fillId="0" borderId="1" xfId="0" applyNumberFormat="1" applyBorder="1"/>
    <xf numFmtId="169" fontId="0" fillId="0" borderId="0" xfId="0" applyNumberFormat="1"/>
    <xf numFmtId="170" fontId="0" fillId="0" borderId="0" xfId="0" applyNumberFormat="1"/>
    <xf numFmtId="170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8"/>
  <sheetViews>
    <sheetView tabSelected="1" topLeftCell="A59" workbookViewId="0">
      <selection activeCell="I67" sqref="I67"/>
    </sheetView>
  </sheetViews>
  <sheetFormatPr defaultRowHeight="15"/>
  <cols>
    <col min="6" max="6" width="14.140625" bestFit="1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  <c r="B3" t="s">
        <v>3</v>
      </c>
    </row>
    <row r="4" spans="1:6">
      <c r="B4" t="s">
        <v>4</v>
      </c>
      <c r="F4" s="1"/>
    </row>
    <row r="5" spans="1:6">
      <c r="A5" t="s">
        <v>5</v>
      </c>
      <c r="B5" t="s">
        <v>6</v>
      </c>
      <c r="F5" s="2">
        <f>500000/25000</f>
        <v>20</v>
      </c>
    </row>
    <row r="6" spans="1:6">
      <c r="A6" t="s">
        <v>7</v>
      </c>
      <c r="B6" t="s">
        <v>8</v>
      </c>
      <c r="F6" s="2">
        <f>20*30000</f>
        <v>600000</v>
      </c>
    </row>
    <row r="7" spans="1:6">
      <c r="A7" t="s">
        <v>9</v>
      </c>
      <c r="B7" t="s">
        <v>10</v>
      </c>
      <c r="F7" s="2"/>
    </row>
    <row r="8" spans="1:6">
      <c r="A8" t="s">
        <v>11</v>
      </c>
      <c r="B8" t="s">
        <v>12</v>
      </c>
      <c r="F8" s="2">
        <f>900000/25000</f>
        <v>36</v>
      </c>
    </row>
    <row r="9" spans="1:6">
      <c r="A9" t="s">
        <v>13</v>
      </c>
      <c r="B9" t="s">
        <v>14</v>
      </c>
      <c r="F9" s="2"/>
    </row>
    <row r="10" spans="1:6">
      <c r="B10" t="s">
        <v>15</v>
      </c>
      <c r="F10" s="2"/>
    </row>
    <row r="11" spans="1:6">
      <c r="B11" t="s">
        <v>16</v>
      </c>
      <c r="F11" s="2"/>
    </row>
    <row r="12" spans="1:6">
      <c r="A12" t="s">
        <v>17</v>
      </c>
      <c r="B12" t="s">
        <v>18</v>
      </c>
      <c r="F12" s="2">
        <f>900000/30000</f>
        <v>30</v>
      </c>
    </row>
    <row r="13" spans="1:6">
      <c r="A13" t="s">
        <v>19</v>
      </c>
      <c r="B13" t="s">
        <v>20</v>
      </c>
      <c r="F13" s="2"/>
    </row>
    <row r="14" spans="1:6">
      <c r="A14" t="s">
        <v>21</v>
      </c>
      <c r="B14" t="s">
        <v>22</v>
      </c>
      <c r="D14" t="s">
        <v>23</v>
      </c>
      <c r="F14" s="2"/>
    </row>
    <row r="15" spans="1:6">
      <c r="B15" t="s">
        <v>24</v>
      </c>
      <c r="F15" s="2"/>
    </row>
    <row r="16" spans="1:6">
      <c r="B16" t="s">
        <v>25</v>
      </c>
      <c r="E16">
        <f>900000/100</f>
        <v>9000</v>
      </c>
      <c r="F16" s="2"/>
    </row>
    <row r="17" spans="1:7">
      <c r="B17" t="s">
        <v>26</v>
      </c>
      <c r="F17" s="2"/>
    </row>
    <row r="18" spans="1:7">
      <c r="B18" t="s">
        <v>27</v>
      </c>
      <c r="F18" s="2">
        <f>9000*120</f>
        <v>1080000</v>
      </c>
    </row>
    <row r="19" spans="1:7">
      <c r="B19" t="s">
        <v>28</v>
      </c>
      <c r="D19" t="s">
        <v>29</v>
      </c>
      <c r="F19" s="2">
        <f>9000*20</f>
        <v>180000</v>
      </c>
    </row>
    <row r="20" spans="1:7">
      <c r="B20" t="s">
        <v>30</v>
      </c>
      <c r="F20" s="3">
        <v>900000</v>
      </c>
    </row>
    <row r="21" spans="1:7">
      <c r="B21" t="s">
        <v>31</v>
      </c>
      <c r="F21" s="2">
        <f>F18-F19-F20</f>
        <v>0</v>
      </c>
    </row>
    <row r="23" spans="1:7">
      <c r="A23" t="s">
        <v>32</v>
      </c>
    </row>
    <row r="24" spans="1:7">
      <c r="A24" t="s">
        <v>2</v>
      </c>
      <c r="B24" t="s">
        <v>33</v>
      </c>
      <c r="F24">
        <f>85000-80000</f>
        <v>5000</v>
      </c>
      <c r="G24" t="s">
        <v>34</v>
      </c>
    </row>
    <row r="25" spans="1:7">
      <c r="B25" t="s">
        <v>35</v>
      </c>
      <c r="F25" s="5">
        <f>625000-600000</f>
        <v>25000</v>
      </c>
      <c r="G25" s="5"/>
    </row>
    <row r="26" spans="1:7">
      <c r="B26" t="s">
        <v>36</v>
      </c>
      <c r="F26" s="5"/>
      <c r="G26" s="5"/>
    </row>
    <row r="27" spans="1:7">
      <c r="B27" t="s">
        <v>37</v>
      </c>
      <c r="F27" s="5"/>
      <c r="G27" s="5"/>
    </row>
    <row r="28" spans="1:7">
      <c r="B28" t="s">
        <v>38</v>
      </c>
      <c r="F28" s="5"/>
      <c r="G28" s="5">
        <f>25000/5000</f>
        <v>5</v>
      </c>
    </row>
    <row r="29" spans="1:7">
      <c r="F29" s="5"/>
      <c r="G29" s="5"/>
    </row>
    <row r="30" spans="1:7">
      <c r="A30" t="s">
        <v>5</v>
      </c>
      <c r="B30" t="s">
        <v>39</v>
      </c>
      <c r="F30" s="5"/>
      <c r="G30" s="5">
        <f>G28*85000</f>
        <v>425000</v>
      </c>
    </row>
    <row r="31" spans="1:7">
      <c r="B31" t="s">
        <v>40</v>
      </c>
      <c r="F31" s="5"/>
      <c r="G31" s="5">
        <v>625000</v>
      </c>
    </row>
    <row r="32" spans="1:7">
      <c r="B32" t="s">
        <v>41</v>
      </c>
      <c r="F32" s="5"/>
      <c r="G32" s="5">
        <f>G31-G30</f>
        <v>200000</v>
      </c>
    </row>
    <row r="33" spans="1:8">
      <c r="A33" t="s">
        <v>7</v>
      </c>
      <c r="B33" t="s">
        <v>42</v>
      </c>
    </row>
    <row r="34" spans="1:8">
      <c r="B34" t="s">
        <v>43</v>
      </c>
    </row>
    <row r="35" spans="1:8">
      <c r="A35" t="s">
        <v>9</v>
      </c>
      <c r="B35" t="s">
        <v>44</v>
      </c>
    </row>
    <row r="36" spans="1:8">
      <c r="B36" t="s">
        <v>45</v>
      </c>
    </row>
    <row r="37" spans="1:8">
      <c r="B37" t="s">
        <v>46</v>
      </c>
      <c r="F37">
        <f>200000/6</f>
        <v>33333.333333333336</v>
      </c>
      <c r="G37" t="s">
        <v>34</v>
      </c>
    </row>
    <row r="38" spans="1:8">
      <c r="B38" s="4" t="s">
        <v>47</v>
      </c>
      <c r="C38" s="4"/>
      <c r="D38" s="4"/>
      <c r="E38" s="4"/>
      <c r="F38" s="4"/>
      <c r="G38" s="4"/>
      <c r="H38" s="4"/>
    </row>
    <row r="41" spans="1:8">
      <c r="A41" t="s">
        <v>48</v>
      </c>
    </row>
    <row r="42" spans="1:8">
      <c r="A42" t="s">
        <v>2</v>
      </c>
      <c r="B42" t="s">
        <v>49</v>
      </c>
    </row>
    <row r="43" spans="1:8">
      <c r="B43" t="s">
        <v>50</v>
      </c>
    </row>
    <row r="44" spans="1:8">
      <c r="B44" t="s">
        <v>51</v>
      </c>
    </row>
    <row r="45" spans="1:8">
      <c r="A45" t="s">
        <v>5</v>
      </c>
      <c r="B45" t="s">
        <v>52</v>
      </c>
      <c r="F45" s="6">
        <f>70000*11</f>
        <v>770000</v>
      </c>
    </row>
    <row r="46" spans="1:8">
      <c r="A46" t="s">
        <v>7</v>
      </c>
      <c r="B46" t="s">
        <v>53</v>
      </c>
      <c r="F46" s="7">
        <f>70000*8</f>
        <v>560000</v>
      </c>
    </row>
    <row r="47" spans="1:8">
      <c r="B47" t="s">
        <v>54</v>
      </c>
      <c r="F47" s="6">
        <f>F45-F46</f>
        <v>210000</v>
      </c>
    </row>
    <row r="48" spans="1:8">
      <c r="B48" t="s">
        <v>55</v>
      </c>
      <c r="F48" s="6"/>
    </row>
    <row r="49" spans="1:7">
      <c r="B49" t="s">
        <v>56</v>
      </c>
      <c r="F49" s="6">
        <v>90000</v>
      </c>
    </row>
    <row r="50" spans="1:7">
      <c r="B50" t="s">
        <v>28</v>
      </c>
      <c r="F50" s="7">
        <f>0.5*70000</f>
        <v>35000</v>
      </c>
    </row>
    <row r="51" spans="1:7">
      <c r="B51" t="s">
        <v>57</v>
      </c>
      <c r="F51" s="6">
        <f>F47-F49-F50</f>
        <v>85000</v>
      </c>
    </row>
    <row r="53" spans="1:7">
      <c r="A53" t="s">
        <v>9</v>
      </c>
      <c r="B53" t="s">
        <v>58</v>
      </c>
    </row>
    <row r="54" spans="1:7">
      <c r="B54" t="s">
        <v>59</v>
      </c>
    </row>
    <row r="55" spans="1:7">
      <c r="B55" t="s">
        <v>60</v>
      </c>
      <c r="F55">
        <f>90000/2.5</f>
        <v>36000</v>
      </c>
      <c r="G55" t="s">
        <v>61</v>
      </c>
    </row>
    <row r="56" spans="1:7">
      <c r="A56" t="s">
        <v>11</v>
      </c>
      <c r="B56" t="s">
        <v>62</v>
      </c>
      <c r="F56" s="6">
        <f>F55*11</f>
        <v>396000</v>
      </c>
    </row>
    <row r="58" spans="1:7">
      <c r="A58" t="s">
        <v>63</v>
      </c>
    </row>
    <row r="59" spans="1:7">
      <c r="A59" t="s">
        <v>2</v>
      </c>
      <c r="B59" t="s">
        <v>64</v>
      </c>
      <c r="F59" s="6">
        <f>249000-200000</f>
        <v>49000</v>
      </c>
    </row>
    <row r="60" spans="1:7">
      <c r="B60" t="s">
        <v>65</v>
      </c>
      <c r="F60">
        <f>54000-40000</f>
        <v>14000</v>
      </c>
    </row>
    <row r="61" spans="1:7">
      <c r="B61" t="s">
        <v>66</v>
      </c>
      <c r="G61" s="8">
        <f>F59/F60</f>
        <v>3.5</v>
      </c>
    </row>
    <row r="63" spans="1:7">
      <c r="B63" t="s">
        <v>67</v>
      </c>
      <c r="F63" s="9">
        <v>200000</v>
      </c>
    </row>
    <row r="64" spans="1:7">
      <c r="B64" t="s">
        <v>68</v>
      </c>
      <c r="F64" s="10">
        <f>G61*40000</f>
        <v>140000</v>
      </c>
    </row>
    <row r="65" spans="1:7">
      <c r="B65" t="s">
        <v>69</v>
      </c>
      <c r="F65" s="9">
        <f>F63-F64</f>
        <v>60000</v>
      </c>
    </row>
    <row r="66" spans="1:7">
      <c r="F66" s="9"/>
    </row>
    <row r="67" spans="1:7">
      <c r="A67" t="s">
        <v>5</v>
      </c>
      <c r="B67" t="s">
        <v>70</v>
      </c>
      <c r="D67" t="s">
        <v>71</v>
      </c>
      <c r="F67">
        <f>60000/1.5</f>
        <v>40000</v>
      </c>
      <c r="G67" t="s">
        <v>61</v>
      </c>
    </row>
    <row r="68" spans="1:7">
      <c r="B68" t="s">
        <v>72</v>
      </c>
      <c r="F68" s="5">
        <f>40000*5</f>
        <v>200000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Stenden Hogeschool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Krijgsheld</dc:creator>
  <cp:lastModifiedBy>Krijgsheld</cp:lastModifiedBy>
  <dcterms:created xsi:type="dcterms:W3CDTF">2014-05-12T14:09:53Z</dcterms:created>
  <dcterms:modified xsi:type="dcterms:W3CDTF">2014-05-12T14:45:27Z</dcterms:modified>
</cp:coreProperties>
</file>